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2\Immissionsschutz\IE-Richtlinie\Risikobewertungen\"/>
    </mc:Choice>
  </mc:AlternateContent>
  <bookViews>
    <workbookView xWindow="15315" yWindow="15" windowWidth="13545" windowHeight="14925"/>
  </bookViews>
  <sheets>
    <sheet name="Kriterien 17.10.2019" sheetId="1" r:id="rId1"/>
  </sheets>
  <definedNames>
    <definedName name="_xlnm.Print_Area" localSheetId="0">'Kriterien 17.10.2019'!$A$1:$J$80</definedName>
  </definedNames>
  <calcPr calcId="162913"/>
</workbook>
</file>

<file path=xl/calcChain.xml><?xml version="1.0" encoding="utf-8"?>
<calcChain xmlns="http://schemas.openxmlformats.org/spreadsheetml/2006/main">
  <c r="I67" i="1" l="1"/>
  <c r="I70" i="1" l="1"/>
  <c r="I49" i="1" l="1"/>
  <c r="I54" i="1" s="1"/>
  <c r="J54" i="1" s="1"/>
  <c r="J70" i="1"/>
  <c r="I73" i="1" l="1"/>
  <c r="I79" i="1" l="1"/>
  <c r="J79" i="1" s="1"/>
  <c r="J73" i="1"/>
</calcChain>
</file>

<file path=xl/sharedStrings.xml><?xml version="1.0" encoding="utf-8"?>
<sst xmlns="http://schemas.openxmlformats.org/spreadsheetml/2006/main" count="131" uniqueCount="96">
  <si>
    <t>Betreiber:</t>
  </si>
  <si>
    <t>Hauptgrp.</t>
  </si>
  <si>
    <t>Untergruppe</t>
  </si>
  <si>
    <t>Kriterium</t>
  </si>
  <si>
    <t>Ergebnis</t>
  </si>
  <si>
    <t>Art.23 Abs.4 Buchst. a IE-RL</t>
  </si>
  <si>
    <t>Größen-klassifizierung</t>
  </si>
  <si>
    <t>ja</t>
  </si>
  <si>
    <t>nein</t>
  </si>
  <si>
    <t>Berichtspflichtig gemäß PRTR-VO</t>
  </si>
  <si>
    <t>Komplexität</t>
  </si>
  <si>
    <t>Art der Anlage</t>
  </si>
  <si>
    <t>Lager</t>
  </si>
  <si>
    <t>Lager+Prozess</t>
  </si>
  <si>
    <t>Abgas-/Abluftreinigung</t>
  </si>
  <si>
    <t>vorhanden</t>
  </si>
  <si>
    <t>nicht vorhanden</t>
  </si>
  <si>
    <t>Art der Schadstoffüberwachung
(gemäß Bescheid/Antrag)</t>
  </si>
  <si>
    <t>kontinuierlich</t>
  </si>
  <si>
    <t>diskontinuierlich</t>
  </si>
  <si>
    <t>Betriebsdauer</t>
  </si>
  <si>
    <t>&gt; 300 h/a</t>
  </si>
  <si>
    <t>Anforderungen im Genehmigungs-bescheid/-antrag zu ...</t>
  </si>
  <si>
    <t>TA Luft</t>
  </si>
  <si>
    <t>TA Luft Nr. 5.2.1 - 5.2.3
(staubförmige Emissionen)</t>
  </si>
  <si>
    <t>TA Luft Nr. 5.2.4 - 5.2.6
(gasf. org. u. anorg. Stoffe)</t>
  </si>
  <si>
    <t>TA Luft Nr. 5.2.7
(krebserzeugend, toxisch, ...)</t>
  </si>
  <si>
    <t>Abfall</t>
  </si>
  <si>
    <t>AVV Zuordnung</t>
  </si>
  <si>
    <t>gefährliche</t>
  </si>
  <si>
    <t>nicht gefährliche</t>
  </si>
  <si>
    <t>kein Abfall</t>
  </si>
  <si>
    <t>Pflicht zum Betriebsbeauftragten Abfall (AbfBeauftrV)</t>
  </si>
  <si>
    <t>örtliche Umgebung
(max. 6)</t>
  </si>
  <si>
    <t>Raumbedeutsam</t>
  </si>
  <si>
    <t>UVP
(9. BImSchV §1 Abs. 2)</t>
  </si>
  <si>
    <t>X: pflichtig</t>
  </si>
  <si>
    <t>A: allgem. VP</t>
  </si>
  <si>
    <t>S: standortbez. VP</t>
  </si>
  <si>
    <t>keine</t>
  </si>
  <si>
    <t>bisherige Ergebnisse</t>
  </si>
  <si>
    <t>anlassbezogene Inspektion mit berechtigter Beschwerde
(Kostenfolge für Betreiber)</t>
  </si>
  <si>
    <t>mehrfach</t>
  </si>
  <si>
    <t>freiwillige Maßnahmen</t>
  </si>
  <si>
    <r>
      <t>Prozess</t>
    </r>
    <r>
      <rPr>
        <sz val="8"/>
        <rFont val="Arial"/>
        <family val="2"/>
      </rPr>
      <t xml:space="preserve"> (ohne Lager)</t>
    </r>
  </si>
  <si>
    <r>
      <t>Anlage mit genehmigungsbedürftiger Nebeneinrichtung</t>
    </r>
    <r>
      <rPr>
        <sz val="8"/>
        <rFont val="Arial"/>
        <family val="2"/>
      </rPr>
      <t xml:space="preserve">  §1 Abs.4 4.BImSchV</t>
    </r>
  </si>
  <si>
    <t>TA Lärm</t>
  </si>
  <si>
    <t>&gt; 3 dB(A) ZB &lt; 6 dB(A)</t>
  </si>
  <si>
    <t>&gt; 6 dB(A)</t>
  </si>
  <si>
    <t>&lt; 3 dB(A)</t>
  </si>
  <si>
    <t>Anlage:</t>
  </si>
  <si>
    <t>Ziffer IE/4. BImSchV</t>
  </si>
  <si>
    <t>Boden</t>
  </si>
  <si>
    <t xml:space="preserve">TA Lärm Nr. 3.2.1
Verminderte Zusatzbelastung gegenüber dem Immissionsrichtwert </t>
  </si>
  <si>
    <t>Prüf- und Maßnahmenwert der BBodSchV</t>
  </si>
  <si>
    <t>Prüfwert unterschritten</t>
  </si>
  <si>
    <t>Prüfwert überschritten</t>
  </si>
  <si>
    <t>Maßnahmenwert 
überschritten</t>
  </si>
  <si>
    <t>Maximale Punktzahl: 34</t>
  </si>
  <si>
    <t>11. BImSchV (im Anwendungsbereich gemäß §1)</t>
  </si>
  <si>
    <t>Anlagenkriterien</t>
  </si>
  <si>
    <t>Betreiberkriterien</t>
  </si>
  <si>
    <t>Betreiberbezug</t>
  </si>
  <si>
    <t>Zwischensumme:</t>
  </si>
  <si>
    <t>A</t>
  </si>
  <si>
    <t>B</t>
  </si>
  <si>
    <t>C</t>
  </si>
  <si>
    <t>Endergebnis:</t>
  </si>
  <si>
    <t>Wert A</t>
  </si>
  <si>
    <t>Anlagenbezug
(max. 10)</t>
  </si>
  <si>
    <t>Stoffbezug
(max. 18)</t>
  </si>
  <si>
    <t>Wert B</t>
  </si>
  <si>
    <t>Zwischenergebnis A + B</t>
  </si>
  <si>
    <t>Zwischenergebnis - Bewertung: Punkte größer/gleich 18 =</t>
  </si>
  <si>
    <t>Punkte kleiner/gleich 17 =</t>
  </si>
  <si>
    <t>Jahr</t>
  </si>
  <si>
    <t>Jahre</t>
  </si>
  <si>
    <t>=</t>
  </si>
  <si>
    <t>Festgelegter Turnus</t>
  </si>
  <si>
    <t>Summe der Punkte Block A</t>
  </si>
  <si>
    <t>Zwischenergebnis Block B</t>
  </si>
  <si>
    <r>
      <t>Zwischenergebnis Block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</t>
    </r>
  </si>
  <si>
    <t>Wert 2a =</t>
  </si>
  <si>
    <t>Auswerte-feld</t>
  </si>
  <si>
    <t>Punkte</t>
  </si>
  <si>
    <t>dauerhaft</t>
  </si>
  <si>
    <t xml:space="preserve">Art.23 Abs.4 Buchst. b, c </t>
  </si>
  <si>
    <t>Teilnahme EMAS 
oder ISO 14001 ff (plus)</t>
  </si>
  <si>
    <t>Verstoß gegen Genehmigungsauflagen
(Relevante Feststellungen
 und resultierende Maßnahmen)</t>
  </si>
  <si>
    <t>Bandbreite: -4a bis +2a</t>
  </si>
  <si>
    <t>Zwischenergebnis - Bewertung: Bandbreite (-4a bis +1a) =</t>
  </si>
  <si>
    <t>Bandbreite (3a bis 5a) =</t>
  </si>
  <si>
    <t>Nur wenn bisherige Erg. = 0</t>
  </si>
  <si>
    <t>Sicheres Betreiberverhalten - ÜWÜ
(nur wenn bisherige Ergebnisse: nein)</t>
  </si>
  <si>
    <t>TA Luft Nr. 5.2.8
(Geruchsstoffe)</t>
  </si>
  <si>
    <t>TA Luft Nr. 5.2.10
(bodenbelastend)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</si>
</sst>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quotePrefix="1" applyBorder="1" applyAlignment="1">
      <alignment horizontal="right" vertical="top"/>
    </xf>
    <xf numFmtId="1" fontId="0" fillId="0" borderId="0" xfId="0" quotePrefix="1" applyNumberFormat="1" applyBorder="1" applyAlignment="1">
      <alignment horizontal="center" vertical="top"/>
    </xf>
    <xf numFmtId="0" fontId="1" fillId="0" borderId="0" xfId="0" applyFont="1" applyFill="1" applyAlignment="1">
      <alignment vertical="top"/>
    </xf>
    <xf numFmtId="0" fontId="3" fillId="2" borderId="17" xfId="0" quotePrefix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7" xfId="0" quotePrefix="1" applyBorder="1" applyAlignment="1">
      <alignment horizontal="center" vertical="center"/>
    </xf>
    <xf numFmtId="1" fontId="3" fillId="2" borderId="21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0" borderId="17" xfId="0" quotePrefix="1" applyBorder="1" applyAlignment="1">
      <alignment horizontal="center" vertical="top"/>
    </xf>
    <xf numFmtId="0" fontId="3" fillId="0" borderId="2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quotePrefix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23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top"/>
    </xf>
    <xf numFmtId="0" fontId="0" fillId="0" borderId="4" xfId="0" applyBorder="1" applyAlignment="1" applyProtection="1">
      <alignment vertical="top"/>
    </xf>
    <xf numFmtId="0" fontId="0" fillId="0" borderId="5" xfId="0" applyBorder="1" applyAlignment="1" applyProtection="1">
      <alignment horizontal="center" vertical="top"/>
    </xf>
    <xf numFmtId="0" fontId="0" fillId="0" borderId="0" xfId="0" applyBorder="1" applyAlignment="1" applyProtection="1">
      <alignment horizontal="center" vertical="top"/>
    </xf>
    <xf numFmtId="0" fontId="0" fillId="0" borderId="6" xfId="0" applyBorder="1" applyAlignment="1" applyProtection="1">
      <alignment vertical="top"/>
    </xf>
    <xf numFmtId="0" fontId="0" fillId="0" borderId="7" xfId="0" applyBorder="1" applyAlignment="1" applyProtection="1">
      <alignment horizontal="center" vertical="top"/>
    </xf>
    <xf numFmtId="0" fontId="0" fillId="0" borderId="10" xfId="0" applyBorder="1" applyAlignment="1" applyProtection="1">
      <alignment vertical="top"/>
    </xf>
    <xf numFmtId="0" fontId="0" fillId="0" borderId="11" xfId="0" applyBorder="1" applyAlignment="1" applyProtection="1">
      <alignment horizontal="center" vertical="top"/>
    </xf>
    <xf numFmtId="0" fontId="0" fillId="0" borderId="34" xfId="0" applyBorder="1" applyAlignment="1" applyProtection="1">
      <alignment vertical="top"/>
    </xf>
    <xf numFmtId="0" fontId="0" fillId="0" borderId="12" xfId="0" applyBorder="1" applyAlignment="1" applyProtection="1">
      <alignment horizontal="center" vertical="top"/>
    </xf>
    <xf numFmtId="0" fontId="0" fillId="0" borderId="8" xfId="0" applyBorder="1" applyAlignment="1" applyProtection="1">
      <alignment vertical="top"/>
    </xf>
    <xf numFmtId="0" fontId="0" fillId="0" borderId="9" xfId="0" applyBorder="1" applyAlignment="1" applyProtection="1">
      <alignment horizontal="center" vertical="top"/>
    </xf>
    <xf numFmtId="0" fontId="0" fillId="0" borderId="13" xfId="0" applyBorder="1" applyAlignment="1" applyProtection="1">
      <alignment vertical="top"/>
    </xf>
    <xf numFmtId="0" fontId="0" fillId="0" borderId="14" xfId="0" applyBorder="1" applyAlignment="1" applyProtection="1">
      <alignment horizontal="center" vertical="top"/>
    </xf>
    <xf numFmtId="0" fontId="0" fillId="0" borderId="20" xfId="0" applyBorder="1" applyAlignment="1" applyProtection="1">
      <alignment horizontal="center" vertical="top"/>
    </xf>
    <xf numFmtId="0" fontId="0" fillId="0" borderId="15" xfId="0" applyBorder="1" applyAlignment="1" applyProtection="1">
      <alignment vertical="top"/>
    </xf>
    <xf numFmtId="0" fontId="0" fillId="0" borderId="16" xfId="0" applyBorder="1" applyAlignment="1" applyProtection="1">
      <alignment horizontal="center" vertical="top"/>
    </xf>
    <xf numFmtId="0" fontId="0" fillId="0" borderId="8" xfId="0" applyBorder="1" applyAlignment="1" applyProtection="1">
      <alignment vertical="top" wrapText="1"/>
    </xf>
    <xf numFmtId="0" fontId="0" fillId="0" borderId="5" xfId="0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0" xfId="0" applyBorder="1" applyAlignment="1" applyProtection="1">
      <alignment vertical="top"/>
    </xf>
    <xf numFmtId="0" fontId="0" fillId="0" borderId="0" xfId="0" quotePrefix="1" applyBorder="1" applyAlignment="1" applyProtection="1">
      <alignment horizontal="right" vertical="top"/>
    </xf>
    <xf numFmtId="0" fontId="0" fillId="0" borderId="0" xfId="0" applyAlignment="1" applyProtection="1">
      <alignment horizontal="left" vertical="top"/>
    </xf>
    <xf numFmtId="0" fontId="0" fillId="0" borderId="0" xfId="0" applyBorder="1" applyAlignment="1" applyProtection="1">
      <alignment horizontal="right" vertical="top"/>
    </xf>
    <xf numFmtId="1" fontId="0" fillId="0" borderId="0" xfId="0" quotePrefix="1" applyNumberFormat="1" applyBorder="1" applyAlignment="1" applyProtection="1">
      <alignment horizontal="center" vertical="top"/>
    </xf>
    <xf numFmtId="0" fontId="4" fillId="0" borderId="0" xfId="0" applyFont="1" applyAlignment="1" applyProtection="1">
      <alignment horizontal="left" vertical="top"/>
    </xf>
    <xf numFmtId="0" fontId="0" fillId="0" borderId="0" xfId="0" quotePrefix="1" applyBorder="1" applyAlignment="1" applyProtection="1">
      <alignment vertical="top"/>
    </xf>
    <xf numFmtId="0" fontId="0" fillId="0" borderId="0" xfId="0" applyAlignment="1" applyProtection="1">
      <alignment horizontal="right" vertical="top"/>
    </xf>
    <xf numFmtId="0" fontId="0" fillId="0" borderId="0" xfId="0" applyBorder="1" applyAlignment="1" applyProtection="1">
      <alignment horizontal="left" vertical="top"/>
    </xf>
    <xf numFmtId="0" fontId="3" fillId="0" borderId="19" xfId="0" applyFont="1" applyBorder="1" applyAlignment="1" applyProtection="1">
      <alignment vertical="top"/>
    </xf>
    <xf numFmtId="0" fontId="0" fillId="0" borderId="17" xfId="0" applyBorder="1" applyAlignment="1" applyProtection="1">
      <alignment horizontal="right" vertical="top"/>
    </xf>
    <xf numFmtId="0" fontId="3" fillId="0" borderId="17" xfId="0" quotePrefix="1" applyFont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0" fillId="0" borderId="5" xfId="0" quotePrefix="1" applyNumberFormat="1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0" fillId="0" borderId="6" xfId="0" applyBorder="1" applyAlignment="1" applyProtection="1">
      <alignment vertical="center"/>
    </xf>
    <xf numFmtId="0" fontId="0" fillId="0" borderId="7" xfId="0" quotePrefix="1" applyNumberFormat="1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/>
    </xf>
    <xf numFmtId="0" fontId="0" fillId="0" borderId="11" xfId="0" quotePrefix="1" applyNumberFormat="1" applyBorder="1" applyAlignment="1" applyProtection="1">
      <alignment horizontal="center" vertical="center"/>
    </xf>
    <xf numFmtId="0" fontId="0" fillId="0" borderId="34" xfId="0" applyBorder="1" applyAlignment="1" applyProtection="1">
      <alignment vertical="center"/>
    </xf>
    <xf numFmtId="0" fontId="0" fillId="0" borderId="14" xfId="0" quotePrefix="1" applyNumberFormat="1" applyBorder="1" applyAlignment="1" applyProtection="1">
      <alignment horizontal="center" vertical="center" wrapText="1"/>
    </xf>
    <xf numFmtId="0" fontId="0" fillId="0" borderId="7" xfId="0" quotePrefix="1" applyNumberFormat="1" applyBorder="1" applyAlignment="1" applyProtection="1">
      <alignment horizontal="center" vertical="top"/>
    </xf>
    <xf numFmtId="0" fontId="0" fillId="0" borderId="0" xfId="0" applyBorder="1" applyAlignment="1" applyProtection="1">
      <alignment vertical="center"/>
    </xf>
    <xf numFmtId="0" fontId="0" fillId="0" borderId="48" xfId="0" applyBorder="1" applyProtection="1"/>
    <xf numFmtId="0" fontId="0" fillId="0" borderId="0" xfId="0" applyBorder="1" applyAlignment="1" applyProtection="1">
      <alignment horizontal="center" vertical="center"/>
    </xf>
    <xf numFmtId="0" fontId="1" fillId="0" borderId="0" xfId="0" applyFont="1" applyAlignment="1" applyProtection="1">
      <alignment vertical="top"/>
    </xf>
    <xf numFmtId="0" fontId="3" fillId="0" borderId="19" xfId="0" applyFont="1" applyBorder="1" applyAlignment="1" applyProtection="1">
      <alignment horizontal="left" vertical="top"/>
    </xf>
    <xf numFmtId="0" fontId="3" fillId="0" borderId="17" xfId="0" applyFont="1" applyBorder="1" applyAlignment="1" applyProtection="1">
      <alignment horizontal="left" vertical="top"/>
    </xf>
    <xf numFmtId="0" fontId="0" fillId="0" borderId="17" xfId="0" quotePrefix="1" applyBorder="1" applyAlignment="1" applyProtection="1">
      <alignment horizontal="right" vertical="top"/>
    </xf>
    <xf numFmtId="0" fontId="3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right" vertical="top"/>
    </xf>
    <xf numFmtId="0" fontId="0" fillId="0" borderId="0" xfId="0" quotePrefix="1" applyBorder="1" applyAlignment="1" applyProtection="1">
      <alignment horizontal="center" vertical="top"/>
    </xf>
    <xf numFmtId="0" fontId="1" fillId="0" borderId="0" xfId="0" applyFont="1" applyAlignment="1" applyProtection="1">
      <alignment horizontal="right" vertical="top"/>
    </xf>
    <xf numFmtId="0" fontId="3" fillId="2" borderId="19" xfId="0" applyFont="1" applyFill="1" applyBorder="1" applyAlignment="1" applyProtection="1">
      <alignment vertical="top"/>
    </xf>
    <xf numFmtId="0" fontId="4" fillId="2" borderId="17" xfId="0" applyFont="1" applyFill="1" applyBorder="1" applyAlignment="1" applyProtection="1">
      <alignment vertical="top"/>
    </xf>
    <xf numFmtId="1" fontId="4" fillId="2" borderId="17" xfId="0" applyNumberFormat="1" applyFont="1" applyFill="1" applyBorder="1" applyAlignment="1" applyProtection="1">
      <alignment vertical="top"/>
    </xf>
    <xf numFmtId="0" fontId="3" fillId="2" borderId="17" xfId="0" applyFont="1" applyFill="1" applyBorder="1" applyAlignment="1" applyProtection="1">
      <alignment vertical="top"/>
    </xf>
    <xf numFmtId="0" fontId="3" fillId="2" borderId="17" xfId="0" quotePrefix="1" applyFont="1" applyFill="1" applyBorder="1" applyAlignment="1" applyProtection="1">
      <alignment vertical="top"/>
    </xf>
    <xf numFmtId="0" fontId="5" fillId="0" borderId="20" xfId="0" applyFont="1" applyBorder="1" applyAlignment="1">
      <alignment horizontal="left" vertical="top" wrapText="1"/>
    </xf>
    <xf numFmtId="0" fontId="0" fillId="0" borderId="13" xfId="0" applyBorder="1" applyAlignment="1" applyProtection="1">
      <alignment vertical="top" wrapText="1"/>
    </xf>
    <xf numFmtId="0" fontId="0" fillId="0" borderId="13" xfId="0" applyBorder="1" applyProtection="1"/>
    <xf numFmtId="0" fontId="0" fillId="0" borderId="15" xfId="0" applyBorder="1" applyProtection="1"/>
    <xf numFmtId="0" fontId="0" fillId="0" borderId="0" xfId="0" applyAlignment="1" applyProtection="1">
      <alignment horizontal="right" vertical="top"/>
    </xf>
    <xf numFmtId="0" fontId="0" fillId="0" borderId="33" xfId="0" applyBorder="1" applyAlignment="1" applyProtection="1">
      <alignment horizontal="center" vertical="center" textRotation="90" wrapText="1"/>
    </xf>
    <xf numFmtId="0" fontId="0" fillId="0" borderId="33" xfId="0" applyBorder="1" applyAlignment="1" applyProtection="1">
      <alignment horizontal="left" vertical="top" wrapText="1"/>
    </xf>
    <xf numFmtId="0" fontId="1" fillId="0" borderId="8" xfId="0" applyFont="1" applyBorder="1" applyAlignment="1" applyProtection="1">
      <alignment vertical="top" wrapText="1"/>
    </xf>
    <xf numFmtId="0" fontId="1" fillId="0" borderId="15" xfId="0" applyFont="1" applyBorder="1" applyProtection="1"/>
    <xf numFmtId="0" fontId="0" fillId="0" borderId="33" xfId="0" applyBorder="1" applyAlignment="1" applyProtection="1">
      <alignment vertical="top" wrapText="1"/>
    </xf>
    <xf numFmtId="0" fontId="0" fillId="0" borderId="34" xfId="0" applyBorder="1" applyProtection="1"/>
    <xf numFmtId="0" fontId="0" fillId="0" borderId="8" xfId="0" applyBorder="1" applyAlignment="1" applyProtection="1">
      <alignment vertical="top" wrapText="1"/>
    </xf>
    <xf numFmtId="1" fontId="0" fillId="0" borderId="47" xfId="0" applyNumberFormat="1" applyBorder="1" applyAlignment="1" applyProtection="1">
      <alignment horizontal="center" vertical="center"/>
      <protection locked="0"/>
    </xf>
    <xf numFmtId="1" fontId="0" fillId="0" borderId="24" xfId="0" applyNumberFormat="1" applyBorder="1" applyAlignment="1" applyProtection="1">
      <alignment horizontal="center" vertical="center"/>
      <protection locked="0"/>
    </xf>
    <xf numFmtId="1" fontId="0" fillId="0" borderId="41" xfId="0" applyNumberFormat="1" applyBorder="1" applyAlignment="1" applyProtection="1">
      <alignment horizontal="center" vertical="center"/>
      <protection locked="0"/>
    </xf>
    <xf numFmtId="1" fontId="0" fillId="0" borderId="39" xfId="0" applyNumberFormat="1" applyBorder="1" applyAlignment="1" applyProtection="1">
      <alignment horizontal="center" vertical="center"/>
      <protection locked="0"/>
    </xf>
    <xf numFmtId="1" fontId="0" fillId="0" borderId="40" xfId="0" applyNumberFormat="1" applyBorder="1" applyAlignment="1" applyProtection="1">
      <alignment horizontal="center" vertical="center"/>
      <protection locked="0"/>
    </xf>
    <xf numFmtId="0" fontId="1" fillId="0" borderId="47" xfId="0" applyFont="1" applyBorder="1" applyAlignment="1" applyProtection="1">
      <alignment horizontal="center" vertical="center"/>
      <protection hidden="1"/>
    </xf>
    <xf numFmtId="0" fontId="1" fillId="0" borderId="41" xfId="0" applyFont="1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vertical="top" wrapText="1"/>
    </xf>
    <xf numFmtId="0" fontId="0" fillId="0" borderId="30" xfId="0" applyBorder="1" applyProtection="1"/>
    <xf numFmtId="0" fontId="0" fillId="0" borderId="37" xfId="0" applyBorder="1" applyProtection="1"/>
    <xf numFmtId="0" fontId="0" fillId="0" borderId="38" xfId="0" applyBorder="1" applyProtection="1"/>
    <xf numFmtId="0" fontId="0" fillId="0" borderId="8" xfId="0" applyBorder="1" applyAlignment="1" applyProtection="1">
      <alignment horizontal="left" vertical="top" wrapText="1"/>
    </xf>
    <xf numFmtId="0" fontId="3" fillId="2" borderId="39" xfId="0" applyFont="1" applyFill="1" applyBorder="1" applyAlignment="1" applyProtection="1">
      <alignment horizontal="center" vertical="center" textRotation="90"/>
    </xf>
    <xf numFmtId="0" fontId="0" fillId="0" borderId="40" xfId="0" applyBorder="1" applyProtection="1"/>
    <xf numFmtId="0" fontId="0" fillId="0" borderId="41" xfId="0" applyBorder="1" applyProtection="1"/>
    <xf numFmtId="0" fontId="0" fillId="0" borderId="26" xfId="0" applyBorder="1" applyAlignment="1" applyProtection="1">
      <alignment horizontal="left" vertical="top" wrapText="1"/>
    </xf>
    <xf numFmtId="0" fontId="0" fillId="0" borderId="42" xfId="0" applyBorder="1" applyProtection="1"/>
    <xf numFmtId="0" fontId="0" fillId="0" borderId="43" xfId="0" applyBorder="1" applyProtection="1"/>
    <xf numFmtId="0" fontId="0" fillId="0" borderId="13" xfId="0" applyBorder="1" applyAlignment="1" applyProtection="1">
      <alignment horizontal="center" vertical="center" textRotation="90" wrapText="1"/>
    </xf>
    <xf numFmtId="0" fontId="0" fillId="0" borderId="35" xfId="0" applyBorder="1" applyAlignment="1" applyProtection="1">
      <alignment vertical="top" wrapText="1"/>
    </xf>
    <xf numFmtId="0" fontId="0" fillId="0" borderId="25" xfId="0" applyBorder="1" applyProtection="1"/>
    <xf numFmtId="0" fontId="0" fillId="0" borderId="22" xfId="0" applyBorder="1" applyProtection="1"/>
    <xf numFmtId="0" fontId="0" fillId="0" borderId="36" xfId="0" applyBorder="1" applyProtection="1"/>
    <xf numFmtId="0" fontId="0" fillId="0" borderId="31" xfId="0" applyBorder="1" applyProtection="1"/>
    <xf numFmtId="0" fontId="0" fillId="0" borderId="32" xfId="0" applyBorder="1" applyProtection="1"/>
    <xf numFmtId="0" fontId="0" fillId="0" borderId="26" xfId="0" applyBorder="1" applyAlignment="1" applyProtection="1">
      <alignment vertical="top" wrapText="1"/>
    </xf>
    <xf numFmtId="0" fontId="0" fillId="0" borderId="13" xfId="0" applyBorder="1" applyAlignment="1" applyProtection="1">
      <alignment horizontal="left" vertical="top" wrapText="1"/>
    </xf>
    <xf numFmtId="0" fontId="0" fillId="0" borderId="22" xfId="0" applyBorder="1" applyAlignment="1" applyProtection="1">
      <alignment vertical="top" wrapText="1"/>
    </xf>
    <xf numFmtId="0" fontId="1" fillId="0" borderId="27" xfId="0" applyFont="1" applyBorder="1" applyAlignment="1" applyProtection="1">
      <alignment vertical="top" wrapText="1"/>
    </xf>
    <xf numFmtId="0" fontId="0" fillId="0" borderId="13" xfId="0" applyBorder="1" applyAlignment="1" applyProtection="1"/>
    <xf numFmtId="0" fontId="0" fillId="0" borderId="15" xfId="0" applyBorder="1" applyAlignment="1" applyProtection="1"/>
    <xf numFmtId="0" fontId="1" fillId="0" borderId="6" xfId="0" applyFont="1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1" fillId="0" borderId="44" xfId="0" applyFont="1" applyBorder="1" applyAlignment="1" applyProtection="1">
      <alignment horizontal="left" vertical="top"/>
      <protection locked="0"/>
    </xf>
    <xf numFmtId="0" fontId="0" fillId="0" borderId="45" xfId="0" applyBorder="1" applyAlignment="1" applyProtection="1">
      <alignment horizontal="left" vertical="top"/>
      <protection locked="0"/>
    </xf>
    <xf numFmtId="0" fontId="0" fillId="0" borderId="46" xfId="0" applyBorder="1" applyAlignment="1" applyProtection="1">
      <alignment horizontal="left" vertical="top"/>
      <protection locked="0"/>
    </xf>
    <xf numFmtId="0" fontId="3" fillId="2" borderId="39" xfId="0" applyFont="1" applyFill="1" applyBorder="1" applyAlignment="1">
      <alignment horizontal="center" vertical="top" wrapText="1"/>
    </xf>
    <xf numFmtId="0" fontId="0" fillId="2" borderId="41" xfId="0" applyFill="1" applyBorder="1" applyAlignment="1">
      <alignment horizontal="center" wrapText="1"/>
    </xf>
    <xf numFmtId="0" fontId="3" fillId="0" borderId="19" xfId="0" applyFont="1" applyBorder="1" applyAlignment="1" applyProtection="1">
      <alignment horizontal="left" vertical="top"/>
    </xf>
    <xf numFmtId="0" fontId="0" fillId="0" borderId="17" xfId="0" applyBorder="1" applyAlignment="1" applyProtection="1">
      <alignment horizontal="left" vertical="top"/>
    </xf>
    <xf numFmtId="0" fontId="3" fillId="2" borderId="19" xfId="0" applyFont="1" applyFill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42" xfId="0" applyBorder="1" applyAlignment="1" applyProtection="1"/>
    <xf numFmtId="0" fontId="0" fillId="0" borderId="43" xfId="0" applyBorder="1" applyAlignment="1" applyProtection="1"/>
    <xf numFmtId="0" fontId="1" fillId="0" borderId="26" xfId="0" applyFont="1" applyBorder="1" applyAlignment="1" applyProtection="1">
      <alignment horizontal="left" vertical="top" wrapText="1"/>
    </xf>
    <xf numFmtId="0" fontId="1" fillId="0" borderId="34" xfId="0" applyFont="1" applyBorder="1" applyProtection="1"/>
    <xf numFmtId="0" fontId="0" fillId="0" borderId="29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vertical="top"/>
    </xf>
    <xf numFmtId="0" fontId="0" fillId="0" borderId="0" xfId="0" quotePrefix="1" applyBorder="1" applyAlignment="1" applyProtection="1">
      <alignment horizontal="center" vertical="center" wrapText="1"/>
      <protection locked="0"/>
    </xf>
    <xf numFmtId="0" fontId="0" fillId="0" borderId="39" xfId="0" quotePrefix="1" applyBorder="1" applyAlignment="1" applyProtection="1">
      <alignment horizontal="center" vertical="center"/>
      <protection locked="0"/>
    </xf>
    <xf numFmtId="0" fontId="0" fillId="0" borderId="40" xfId="0" quotePrefix="1" applyBorder="1" applyAlignment="1" applyProtection="1">
      <alignment horizontal="center" vertical="center"/>
      <protection locked="0"/>
    </xf>
    <xf numFmtId="0" fontId="0" fillId="0" borderId="24" xfId="0" quotePrefix="1" applyBorder="1" applyAlignment="1" applyProtection="1">
      <alignment horizontal="center" vertical="center"/>
      <protection locked="0"/>
    </xf>
    <xf numFmtId="0" fontId="0" fillId="0" borderId="47" xfId="0" quotePrefix="1" applyBorder="1" applyAlignment="1" applyProtection="1">
      <alignment horizontal="center" vertical="center"/>
      <protection locked="0"/>
    </xf>
    <xf numFmtId="0" fontId="0" fillId="0" borderId="41" xfId="0" quotePrefix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abSelected="1" topLeftCell="A16" zoomScaleNormal="100" zoomScaleSheetLayoutView="75" workbookViewId="0">
      <selection activeCell="I33" sqref="I33:I35"/>
    </sheetView>
  </sheetViews>
  <sheetFormatPr baseColWidth="10" defaultRowHeight="12.75" x14ac:dyDescent="0.2"/>
  <cols>
    <col min="1" max="1" width="3.7109375" style="32" customWidth="1"/>
    <col min="2" max="2" width="18.140625" style="32" customWidth="1"/>
    <col min="3" max="3" width="15.7109375" style="32" customWidth="1"/>
    <col min="4" max="4" width="3.28515625" style="32" customWidth="1"/>
    <col min="5" max="5" width="30.7109375" style="32" customWidth="1"/>
    <col min="6" max="6" width="20.42578125" style="32" customWidth="1"/>
    <col min="7" max="7" width="10.7109375" style="32" customWidth="1"/>
    <col min="8" max="8" width="3.42578125" style="32" customWidth="1"/>
    <col min="9" max="9" width="10.42578125" style="1" customWidth="1"/>
    <col min="10" max="10" width="6" style="31" customWidth="1"/>
    <col min="11" max="11" width="3.7109375" style="27" customWidth="1"/>
    <col min="12" max="14" width="3.7109375" style="31" customWidth="1"/>
    <col min="15" max="15" width="22.7109375" style="31" customWidth="1"/>
    <col min="16" max="24" width="3.7109375" style="31" customWidth="1"/>
    <col min="25" max="16384" width="11.42578125" style="31"/>
  </cols>
  <sheetData>
    <row r="1" spans="1:12" x14ac:dyDescent="0.2">
      <c r="A1" s="1"/>
      <c r="B1" s="1" t="s">
        <v>0</v>
      </c>
      <c r="C1" s="142"/>
      <c r="D1" s="143"/>
      <c r="E1" s="143"/>
      <c r="F1" s="143"/>
      <c r="G1" s="143"/>
      <c r="H1" s="1"/>
    </row>
    <row r="2" spans="1:12" x14ac:dyDescent="0.2">
      <c r="A2" s="1"/>
      <c r="B2" s="1" t="s">
        <v>50</v>
      </c>
      <c r="C2" s="142"/>
      <c r="D2" s="143"/>
      <c r="E2" s="143"/>
      <c r="F2" s="143"/>
      <c r="G2" s="143"/>
      <c r="H2" s="1"/>
    </row>
    <row r="3" spans="1:12" ht="13.5" thickBot="1" x14ac:dyDescent="0.25">
      <c r="A3" s="1"/>
      <c r="B3" s="1" t="s">
        <v>51</v>
      </c>
      <c r="C3" s="146"/>
      <c r="D3" s="147"/>
      <c r="E3" s="146"/>
      <c r="F3" s="148"/>
      <c r="G3" s="147"/>
      <c r="H3" s="1"/>
    </row>
    <row r="4" spans="1:12" ht="13.5" thickBot="1" x14ac:dyDescent="0.25">
      <c r="I4" s="149" t="s">
        <v>83</v>
      </c>
    </row>
    <row r="5" spans="1:12" s="2" customFormat="1" ht="13.5" thickBot="1" x14ac:dyDescent="0.25">
      <c r="A5" s="33"/>
      <c r="B5" s="34" t="s">
        <v>1</v>
      </c>
      <c r="C5" s="35" t="s">
        <v>2</v>
      </c>
      <c r="D5" s="144" t="s">
        <v>3</v>
      </c>
      <c r="E5" s="145"/>
      <c r="F5" s="35" t="s">
        <v>4</v>
      </c>
      <c r="G5" s="36" t="s">
        <v>84</v>
      </c>
      <c r="H5" s="37"/>
      <c r="I5" s="150"/>
      <c r="J5" s="7"/>
      <c r="K5" s="27"/>
      <c r="L5" s="7"/>
    </row>
    <row r="6" spans="1:12" s="2" customFormat="1" ht="5.0999999999999996" customHeight="1" thickBot="1" x14ac:dyDescent="0.25">
      <c r="A6" s="33"/>
      <c r="B6" s="38"/>
      <c r="C6" s="38"/>
      <c r="D6" s="39"/>
      <c r="E6" s="39"/>
      <c r="F6" s="38"/>
      <c r="G6" s="38"/>
      <c r="H6" s="37"/>
      <c r="I6" s="3"/>
      <c r="J6" s="21"/>
      <c r="K6" s="22"/>
      <c r="L6" s="22"/>
    </row>
    <row r="7" spans="1:12" s="2" customFormat="1" ht="13.5" thickBot="1" x14ac:dyDescent="0.25">
      <c r="A7" s="40" t="s">
        <v>64</v>
      </c>
      <c r="B7" s="153" t="s">
        <v>60</v>
      </c>
      <c r="C7" s="154"/>
      <c r="D7" s="154"/>
      <c r="E7" s="154"/>
      <c r="F7" s="154"/>
      <c r="G7" s="155"/>
      <c r="H7" s="37"/>
      <c r="I7" s="18" t="s">
        <v>68</v>
      </c>
      <c r="J7" s="7"/>
      <c r="K7" s="27"/>
      <c r="L7" s="7"/>
    </row>
    <row r="8" spans="1:12" ht="12.75" customHeight="1" x14ac:dyDescent="0.2">
      <c r="A8" s="123" t="s">
        <v>5</v>
      </c>
      <c r="B8" s="158" t="s">
        <v>69</v>
      </c>
      <c r="C8" s="108" t="s">
        <v>6</v>
      </c>
      <c r="D8" s="130" t="s">
        <v>59</v>
      </c>
      <c r="E8" s="131"/>
      <c r="F8" s="41" t="s">
        <v>7</v>
      </c>
      <c r="G8" s="42">
        <v>1</v>
      </c>
      <c r="H8" s="43"/>
      <c r="I8" s="111">
        <v>1</v>
      </c>
    </row>
    <row r="9" spans="1:12" x14ac:dyDescent="0.2">
      <c r="A9" s="124"/>
      <c r="B9" s="127"/>
      <c r="C9" s="101"/>
      <c r="D9" s="134"/>
      <c r="E9" s="135"/>
      <c r="F9" s="44" t="s">
        <v>8</v>
      </c>
      <c r="G9" s="45">
        <v>0</v>
      </c>
      <c r="H9" s="43"/>
      <c r="I9" s="112"/>
    </row>
    <row r="10" spans="1:12" x14ac:dyDescent="0.2">
      <c r="A10" s="124"/>
      <c r="B10" s="127"/>
      <c r="C10" s="101"/>
      <c r="D10" s="118" t="s">
        <v>9</v>
      </c>
      <c r="E10" s="119"/>
      <c r="F10" s="44" t="s">
        <v>7</v>
      </c>
      <c r="G10" s="45">
        <v>1</v>
      </c>
      <c r="H10" s="43"/>
      <c r="I10" s="111">
        <v>1</v>
      </c>
    </row>
    <row r="11" spans="1:12" ht="13.5" thickBot="1" x14ac:dyDescent="0.25">
      <c r="A11" s="124"/>
      <c r="B11" s="127"/>
      <c r="C11" s="102"/>
      <c r="D11" s="120"/>
      <c r="E11" s="121"/>
      <c r="F11" s="46" t="s">
        <v>8</v>
      </c>
      <c r="G11" s="47">
        <v>0</v>
      </c>
      <c r="H11" s="43"/>
      <c r="I11" s="113"/>
    </row>
    <row r="12" spans="1:12" x14ac:dyDescent="0.2">
      <c r="A12" s="124"/>
      <c r="B12" s="127"/>
      <c r="C12" s="137" t="s">
        <v>10</v>
      </c>
      <c r="D12" s="138" t="s">
        <v>11</v>
      </c>
      <c r="E12" s="133"/>
      <c r="F12" s="48" t="s">
        <v>12</v>
      </c>
      <c r="G12" s="49">
        <v>0</v>
      </c>
      <c r="H12" s="43"/>
      <c r="I12" s="114">
        <v>0</v>
      </c>
    </row>
    <row r="13" spans="1:12" x14ac:dyDescent="0.2">
      <c r="A13" s="124"/>
      <c r="B13" s="127"/>
      <c r="C13" s="101"/>
      <c r="D13" s="132"/>
      <c r="E13" s="133"/>
      <c r="F13" s="44" t="s">
        <v>44</v>
      </c>
      <c r="G13" s="45">
        <v>1</v>
      </c>
      <c r="H13" s="43"/>
      <c r="I13" s="115"/>
    </row>
    <row r="14" spans="1:12" x14ac:dyDescent="0.2">
      <c r="A14" s="124"/>
      <c r="B14" s="127"/>
      <c r="C14" s="101"/>
      <c r="D14" s="134"/>
      <c r="E14" s="135"/>
      <c r="F14" s="44" t="s">
        <v>13</v>
      </c>
      <c r="G14" s="45">
        <v>2</v>
      </c>
      <c r="H14" s="43"/>
      <c r="I14" s="112"/>
    </row>
    <row r="15" spans="1:12" x14ac:dyDescent="0.2">
      <c r="A15" s="124"/>
      <c r="B15" s="127"/>
      <c r="C15" s="101"/>
      <c r="D15" s="118" t="s">
        <v>14</v>
      </c>
      <c r="E15" s="119"/>
      <c r="F15" s="44" t="s">
        <v>15</v>
      </c>
      <c r="G15" s="45">
        <v>1</v>
      </c>
      <c r="H15" s="43"/>
      <c r="I15" s="111">
        <v>1</v>
      </c>
    </row>
    <row r="16" spans="1:12" x14ac:dyDescent="0.2">
      <c r="A16" s="124"/>
      <c r="B16" s="127"/>
      <c r="C16" s="101"/>
      <c r="D16" s="134"/>
      <c r="E16" s="135"/>
      <c r="F16" s="44" t="s">
        <v>16</v>
      </c>
      <c r="G16" s="45">
        <v>0</v>
      </c>
      <c r="H16" s="43"/>
      <c r="I16" s="112"/>
    </row>
    <row r="17" spans="1:9" x14ac:dyDescent="0.2">
      <c r="A17" s="124"/>
      <c r="B17" s="127"/>
      <c r="C17" s="101"/>
      <c r="D17" s="118" t="s">
        <v>17</v>
      </c>
      <c r="E17" s="119"/>
      <c r="F17" s="44" t="s">
        <v>18</v>
      </c>
      <c r="G17" s="45">
        <v>1</v>
      </c>
      <c r="H17" s="43"/>
      <c r="I17" s="111">
        <v>0</v>
      </c>
    </row>
    <row r="18" spans="1:9" x14ac:dyDescent="0.2">
      <c r="A18" s="124"/>
      <c r="B18" s="127"/>
      <c r="C18" s="101"/>
      <c r="D18" s="134"/>
      <c r="E18" s="135"/>
      <c r="F18" s="44" t="s">
        <v>19</v>
      </c>
      <c r="G18" s="45">
        <v>0</v>
      </c>
      <c r="H18" s="43"/>
      <c r="I18" s="112"/>
    </row>
    <row r="19" spans="1:9" ht="12.75" customHeight="1" x14ac:dyDescent="0.2">
      <c r="A19" s="124"/>
      <c r="B19" s="127"/>
      <c r="C19" s="101"/>
      <c r="D19" s="139" t="s">
        <v>45</v>
      </c>
      <c r="E19" s="119"/>
      <c r="F19" s="44" t="s">
        <v>7</v>
      </c>
      <c r="G19" s="45">
        <v>2</v>
      </c>
      <c r="H19" s="43"/>
      <c r="I19" s="111">
        <v>2</v>
      </c>
    </row>
    <row r="20" spans="1:9" ht="13.5" thickBot="1" x14ac:dyDescent="0.25">
      <c r="A20" s="124"/>
      <c r="B20" s="127"/>
      <c r="C20" s="102"/>
      <c r="D20" s="120"/>
      <c r="E20" s="121"/>
      <c r="F20" s="46" t="s">
        <v>8</v>
      </c>
      <c r="G20" s="47">
        <v>0</v>
      </c>
      <c r="H20" s="43"/>
      <c r="I20" s="113"/>
    </row>
    <row r="21" spans="1:9" x14ac:dyDescent="0.2">
      <c r="A21" s="124"/>
      <c r="B21" s="127"/>
      <c r="C21" s="100" t="s">
        <v>20</v>
      </c>
      <c r="D21" s="138" t="s">
        <v>21</v>
      </c>
      <c r="E21" s="133"/>
      <c r="F21" s="48" t="s">
        <v>7</v>
      </c>
      <c r="G21" s="49">
        <v>2</v>
      </c>
      <c r="H21" s="43"/>
      <c r="I21" s="114">
        <v>2</v>
      </c>
    </row>
    <row r="22" spans="1:9" ht="13.5" thickBot="1" x14ac:dyDescent="0.25">
      <c r="A22" s="124"/>
      <c r="B22" s="128"/>
      <c r="C22" s="102"/>
      <c r="D22" s="120"/>
      <c r="E22" s="121"/>
      <c r="F22" s="50" t="s">
        <v>8</v>
      </c>
      <c r="G22" s="51">
        <v>0</v>
      </c>
      <c r="H22" s="43"/>
      <c r="I22" s="113"/>
    </row>
    <row r="23" spans="1:9" x14ac:dyDescent="0.2">
      <c r="A23" s="124"/>
      <c r="B23" s="126" t="s">
        <v>70</v>
      </c>
      <c r="C23" s="105" t="s">
        <v>22</v>
      </c>
      <c r="D23" s="104" t="s">
        <v>23</v>
      </c>
      <c r="E23" s="108" t="s">
        <v>24</v>
      </c>
      <c r="F23" s="41" t="s">
        <v>7</v>
      </c>
      <c r="G23" s="42">
        <v>2</v>
      </c>
      <c r="H23" s="43"/>
      <c r="I23" s="114">
        <v>2</v>
      </c>
    </row>
    <row r="24" spans="1:9" x14ac:dyDescent="0.2">
      <c r="A24" s="124"/>
      <c r="B24" s="156"/>
      <c r="C24" s="140"/>
      <c r="D24" s="101"/>
      <c r="E24" s="109"/>
      <c r="F24" s="44" t="s">
        <v>8</v>
      </c>
      <c r="G24" s="45">
        <v>0</v>
      </c>
      <c r="H24" s="43"/>
      <c r="I24" s="112"/>
    </row>
    <row r="25" spans="1:9" x14ac:dyDescent="0.2">
      <c r="A25" s="124"/>
      <c r="B25" s="156"/>
      <c r="C25" s="140"/>
      <c r="D25" s="101"/>
      <c r="E25" s="110" t="s">
        <v>25</v>
      </c>
      <c r="F25" s="44" t="s">
        <v>7</v>
      </c>
      <c r="G25" s="45">
        <v>2</v>
      </c>
      <c r="H25" s="43"/>
      <c r="I25" s="111">
        <v>2</v>
      </c>
    </row>
    <row r="26" spans="1:9" x14ac:dyDescent="0.2">
      <c r="A26" s="124"/>
      <c r="B26" s="156"/>
      <c r="C26" s="140"/>
      <c r="D26" s="101"/>
      <c r="E26" s="109"/>
      <c r="F26" s="44" t="s">
        <v>8</v>
      </c>
      <c r="G26" s="45">
        <v>0</v>
      </c>
      <c r="H26" s="43"/>
      <c r="I26" s="112"/>
    </row>
    <row r="27" spans="1:9" x14ac:dyDescent="0.2">
      <c r="A27" s="124"/>
      <c r="B27" s="156"/>
      <c r="C27" s="140"/>
      <c r="D27" s="101"/>
      <c r="E27" s="110" t="s">
        <v>26</v>
      </c>
      <c r="F27" s="44" t="s">
        <v>7</v>
      </c>
      <c r="G27" s="45">
        <v>2</v>
      </c>
      <c r="H27" s="43"/>
      <c r="I27" s="111">
        <v>0</v>
      </c>
    </row>
    <row r="28" spans="1:9" x14ac:dyDescent="0.2">
      <c r="A28" s="124"/>
      <c r="B28" s="156"/>
      <c r="C28" s="140"/>
      <c r="D28" s="101"/>
      <c r="E28" s="109"/>
      <c r="F28" s="44" t="s">
        <v>8</v>
      </c>
      <c r="G28" s="45">
        <v>0</v>
      </c>
      <c r="H28" s="43"/>
      <c r="I28" s="112"/>
    </row>
    <row r="29" spans="1:9" x14ac:dyDescent="0.2">
      <c r="A29" s="124"/>
      <c r="B29" s="156"/>
      <c r="C29" s="140"/>
      <c r="D29" s="101"/>
      <c r="E29" s="106" t="s">
        <v>94</v>
      </c>
      <c r="F29" s="44" t="s">
        <v>7</v>
      </c>
      <c r="G29" s="45">
        <v>2</v>
      </c>
      <c r="H29" s="43"/>
      <c r="I29" s="111">
        <v>2</v>
      </c>
    </row>
    <row r="30" spans="1:9" x14ac:dyDescent="0.2">
      <c r="A30" s="124"/>
      <c r="B30" s="156"/>
      <c r="C30" s="140"/>
      <c r="D30" s="101"/>
      <c r="E30" s="159"/>
      <c r="F30" s="44" t="s">
        <v>8</v>
      </c>
      <c r="G30" s="45">
        <v>0</v>
      </c>
      <c r="H30" s="43"/>
      <c r="I30" s="112"/>
    </row>
    <row r="31" spans="1:9" x14ac:dyDescent="0.2">
      <c r="A31" s="124"/>
      <c r="B31" s="156"/>
      <c r="C31" s="140"/>
      <c r="D31" s="101"/>
      <c r="E31" s="106" t="s">
        <v>95</v>
      </c>
      <c r="F31" s="44" t="s">
        <v>7</v>
      </c>
      <c r="G31" s="45">
        <v>2</v>
      </c>
      <c r="H31" s="43"/>
      <c r="I31" s="111">
        <v>0</v>
      </c>
    </row>
    <row r="32" spans="1:9" ht="13.5" thickBot="1" x14ac:dyDescent="0.25">
      <c r="A32" s="124"/>
      <c r="B32" s="156"/>
      <c r="C32" s="140"/>
      <c r="D32" s="102"/>
      <c r="E32" s="107"/>
      <c r="F32" s="46" t="s">
        <v>8</v>
      </c>
      <c r="G32" s="47">
        <v>0</v>
      </c>
      <c r="H32" s="43"/>
      <c r="I32" s="113"/>
    </row>
    <row r="33" spans="1:12" ht="17.100000000000001" customHeight="1" x14ac:dyDescent="0.2">
      <c r="A33" s="124"/>
      <c r="B33" s="156"/>
      <c r="C33" s="140"/>
      <c r="D33" s="104" t="s">
        <v>46</v>
      </c>
      <c r="E33" s="105" t="s">
        <v>53</v>
      </c>
      <c r="F33" s="52" t="s">
        <v>49</v>
      </c>
      <c r="G33" s="53">
        <v>2</v>
      </c>
      <c r="H33" s="54"/>
      <c r="I33" s="114">
        <v>2</v>
      </c>
    </row>
    <row r="34" spans="1:12" ht="17.100000000000001" customHeight="1" x14ac:dyDescent="0.2">
      <c r="A34" s="124"/>
      <c r="B34" s="156"/>
      <c r="C34" s="140"/>
      <c r="D34" s="101"/>
      <c r="E34" s="101"/>
      <c r="F34" s="44" t="s">
        <v>47</v>
      </c>
      <c r="G34" s="45">
        <v>1</v>
      </c>
      <c r="H34" s="43"/>
      <c r="I34" s="115"/>
    </row>
    <row r="35" spans="1:12" ht="17.100000000000001" customHeight="1" thickBot="1" x14ac:dyDescent="0.25">
      <c r="A35" s="124"/>
      <c r="B35" s="156"/>
      <c r="C35" s="140"/>
      <c r="D35" s="102"/>
      <c r="E35" s="102"/>
      <c r="F35" s="55" t="s">
        <v>48</v>
      </c>
      <c r="G35" s="56">
        <v>0</v>
      </c>
      <c r="H35" s="43"/>
      <c r="I35" s="113"/>
    </row>
    <row r="36" spans="1:12" x14ac:dyDescent="0.2">
      <c r="A36" s="124"/>
      <c r="B36" s="156"/>
      <c r="C36" s="140"/>
      <c r="D36" s="104" t="s">
        <v>27</v>
      </c>
      <c r="E36" s="108" t="s">
        <v>28</v>
      </c>
      <c r="F36" s="44" t="s">
        <v>29</v>
      </c>
      <c r="G36" s="45">
        <v>2</v>
      </c>
      <c r="H36" s="54"/>
      <c r="I36" s="114">
        <v>2</v>
      </c>
    </row>
    <row r="37" spans="1:12" x14ac:dyDescent="0.2">
      <c r="A37" s="124"/>
      <c r="B37" s="156"/>
      <c r="C37" s="140"/>
      <c r="D37" s="101"/>
      <c r="E37" s="101"/>
      <c r="F37" s="44" t="s">
        <v>30</v>
      </c>
      <c r="G37" s="45">
        <v>1</v>
      </c>
      <c r="H37" s="43"/>
      <c r="I37" s="115"/>
    </row>
    <row r="38" spans="1:12" ht="15" customHeight="1" x14ac:dyDescent="0.2">
      <c r="A38" s="124"/>
      <c r="B38" s="156"/>
      <c r="C38" s="140"/>
      <c r="D38" s="101"/>
      <c r="E38" s="109"/>
      <c r="F38" s="44" t="s">
        <v>31</v>
      </c>
      <c r="G38" s="45">
        <v>0</v>
      </c>
      <c r="H38" s="43"/>
      <c r="I38" s="112"/>
    </row>
    <row r="39" spans="1:12" ht="15" customHeight="1" x14ac:dyDescent="0.2">
      <c r="A39" s="124"/>
      <c r="B39" s="156"/>
      <c r="C39" s="140"/>
      <c r="D39" s="101"/>
      <c r="E39" s="122" t="s">
        <v>32</v>
      </c>
      <c r="F39" s="44" t="s">
        <v>7</v>
      </c>
      <c r="G39" s="45">
        <v>2</v>
      </c>
      <c r="H39" s="43"/>
      <c r="I39" s="111">
        <v>0</v>
      </c>
    </row>
    <row r="40" spans="1:12" ht="15" customHeight="1" thickBot="1" x14ac:dyDescent="0.25">
      <c r="A40" s="124"/>
      <c r="B40" s="156"/>
      <c r="C40" s="140"/>
      <c r="D40" s="102"/>
      <c r="E40" s="102"/>
      <c r="F40" s="46" t="s">
        <v>8</v>
      </c>
      <c r="G40" s="47">
        <v>0</v>
      </c>
      <c r="H40" s="43"/>
      <c r="I40" s="113"/>
    </row>
    <row r="41" spans="1:12" ht="25.5" x14ac:dyDescent="0.2">
      <c r="A41" s="124"/>
      <c r="B41" s="156"/>
      <c r="C41" s="140"/>
      <c r="D41" s="129" t="s">
        <v>52</v>
      </c>
      <c r="E41" s="100" t="s">
        <v>54</v>
      </c>
      <c r="F41" s="57" t="s">
        <v>57</v>
      </c>
      <c r="G41" s="58">
        <v>2</v>
      </c>
      <c r="H41" s="43"/>
      <c r="I41" s="114">
        <v>0</v>
      </c>
    </row>
    <row r="42" spans="1:12" ht="15" customHeight="1" x14ac:dyDescent="0.2">
      <c r="A42" s="124"/>
      <c r="B42" s="156"/>
      <c r="C42" s="140"/>
      <c r="D42" s="101"/>
      <c r="E42" s="101"/>
      <c r="F42" s="44" t="s">
        <v>56</v>
      </c>
      <c r="G42" s="45">
        <v>1</v>
      </c>
      <c r="H42" s="43"/>
      <c r="I42" s="115"/>
    </row>
    <row r="43" spans="1:12" ht="13.5" thickBot="1" x14ac:dyDescent="0.25">
      <c r="A43" s="124"/>
      <c r="B43" s="157"/>
      <c r="C43" s="141"/>
      <c r="D43" s="102"/>
      <c r="E43" s="102"/>
      <c r="F43" s="52" t="s">
        <v>55</v>
      </c>
      <c r="G43" s="47">
        <v>0</v>
      </c>
      <c r="H43" s="43"/>
      <c r="I43" s="113"/>
    </row>
    <row r="44" spans="1:12" x14ac:dyDescent="0.2">
      <c r="A44" s="124"/>
      <c r="B44" s="136" t="s">
        <v>33</v>
      </c>
      <c r="C44" s="108" t="s">
        <v>34</v>
      </c>
      <c r="D44" s="130" t="s">
        <v>35</v>
      </c>
      <c r="E44" s="133"/>
      <c r="F44" s="41" t="s">
        <v>36</v>
      </c>
      <c r="G44" s="49">
        <v>6</v>
      </c>
      <c r="H44" s="54"/>
      <c r="I44" s="114">
        <v>2</v>
      </c>
    </row>
    <row r="45" spans="1:12" x14ac:dyDescent="0.2">
      <c r="A45" s="124"/>
      <c r="B45" s="127"/>
      <c r="C45" s="101"/>
      <c r="D45" s="132"/>
      <c r="E45" s="133"/>
      <c r="F45" s="44" t="s">
        <v>37</v>
      </c>
      <c r="G45" s="45">
        <v>4</v>
      </c>
      <c r="H45" s="43"/>
      <c r="I45" s="115"/>
    </row>
    <row r="46" spans="1:12" x14ac:dyDescent="0.2">
      <c r="A46" s="124"/>
      <c r="B46" s="127"/>
      <c r="C46" s="101"/>
      <c r="D46" s="132"/>
      <c r="E46" s="133"/>
      <c r="F46" s="44" t="s">
        <v>38</v>
      </c>
      <c r="G46" s="45">
        <v>2</v>
      </c>
      <c r="H46" s="43"/>
      <c r="I46" s="115"/>
    </row>
    <row r="47" spans="1:12" ht="12.75" customHeight="1" thickBot="1" x14ac:dyDescent="0.25">
      <c r="A47" s="125"/>
      <c r="B47" s="128"/>
      <c r="C47" s="102"/>
      <c r="D47" s="120"/>
      <c r="E47" s="121"/>
      <c r="F47" s="46" t="s">
        <v>39</v>
      </c>
      <c r="G47" s="47">
        <v>0</v>
      </c>
      <c r="H47" s="43"/>
      <c r="I47" s="113"/>
    </row>
    <row r="48" spans="1:12" ht="5.0999999999999996" customHeight="1" x14ac:dyDescent="0.2">
      <c r="A48" s="59"/>
      <c r="B48" s="59"/>
      <c r="C48" s="59"/>
      <c r="D48" s="59"/>
      <c r="E48" s="59"/>
      <c r="F48" s="60"/>
      <c r="G48" s="43"/>
      <c r="H48" s="43"/>
      <c r="I48" s="4"/>
      <c r="J48" s="6"/>
      <c r="K48" s="28"/>
      <c r="L48" s="6"/>
    </row>
    <row r="49" spans="1:12" x14ac:dyDescent="0.2">
      <c r="B49" s="32" t="s">
        <v>63</v>
      </c>
      <c r="C49" s="163" t="s">
        <v>58</v>
      </c>
      <c r="D49" s="163"/>
      <c r="E49" s="163"/>
      <c r="F49" s="161" t="s">
        <v>79</v>
      </c>
      <c r="G49" s="162"/>
      <c r="H49" s="61" t="s">
        <v>77</v>
      </c>
      <c r="I49" s="13">
        <f>SUM(I8:I47)</f>
        <v>19</v>
      </c>
      <c r="K49" s="29"/>
      <c r="L49" s="10"/>
    </row>
    <row r="50" spans="1:12" ht="5.0999999999999996" customHeight="1" x14ac:dyDescent="0.2">
      <c r="F50" s="60"/>
      <c r="G50" s="62"/>
      <c r="H50" s="63"/>
      <c r="I50" s="5"/>
      <c r="J50" s="6"/>
      <c r="K50" s="28"/>
      <c r="L50" s="6"/>
    </row>
    <row r="51" spans="1:12" x14ac:dyDescent="0.2">
      <c r="C51" s="103" t="s">
        <v>73</v>
      </c>
      <c r="D51" s="103"/>
      <c r="E51" s="103"/>
      <c r="F51" s="64">
        <v>1</v>
      </c>
      <c r="G51" s="65" t="s">
        <v>75</v>
      </c>
      <c r="H51" s="63"/>
      <c r="I51" s="5"/>
      <c r="J51" s="6"/>
      <c r="K51" s="29"/>
      <c r="L51" s="6"/>
    </row>
    <row r="52" spans="1:12" x14ac:dyDescent="0.2">
      <c r="E52" s="63" t="s">
        <v>74</v>
      </c>
      <c r="F52" s="64">
        <v>3</v>
      </c>
      <c r="G52" s="62" t="s">
        <v>76</v>
      </c>
      <c r="H52" s="63"/>
      <c r="I52" s="5"/>
      <c r="J52" s="6"/>
      <c r="K52" s="29"/>
      <c r="L52" s="6"/>
    </row>
    <row r="53" spans="1:12" ht="5.0999999999999996" customHeight="1" thickBot="1" x14ac:dyDescent="0.25">
      <c r="E53" s="63"/>
      <c r="F53" s="66"/>
      <c r="G53" s="67"/>
      <c r="H53" s="63"/>
      <c r="I53" s="5"/>
      <c r="J53" s="6"/>
      <c r="K53" s="29"/>
      <c r="L53" s="6"/>
    </row>
    <row r="54" spans="1:12" ht="13.5" thickBot="1" x14ac:dyDescent="0.25">
      <c r="C54" s="68"/>
      <c r="D54" s="68"/>
      <c r="E54" s="63"/>
      <c r="F54" s="69" t="s">
        <v>81</v>
      </c>
      <c r="G54" s="70"/>
      <c r="H54" s="71" t="s">
        <v>77</v>
      </c>
      <c r="I54" s="16">
        <f>IF(I49&lt;17,F52,IF(I49=17,F52,IF(I49&gt;18,F51,IF(I49=18,F51))))</f>
        <v>1</v>
      </c>
      <c r="J54" s="26" t="str">
        <f>IF(I54=1,G51,G52)</f>
        <v>Jahr</v>
      </c>
    </row>
    <row r="55" spans="1:12" ht="5.0999999999999996" customHeight="1" x14ac:dyDescent="0.2">
      <c r="C55" s="68"/>
      <c r="D55" s="68"/>
      <c r="E55" s="63"/>
      <c r="F55" s="63"/>
      <c r="G55" s="63"/>
      <c r="H55" s="63"/>
      <c r="I55" s="5"/>
      <c r="J55" s="24"/>
      <c r="K55" s="30"/>
      <c r="L55" s="24"/>
    </row>
    <row r="56" spans="1:12" ht="12.75" customHeight="1" x14ac:dyDescent="0.2">
      <c r="C56" s="68"/>
      <c r="D56" s="68"/>
      <c r="E56" s="63"/>
      <c r="F56" s="63"/>
      <c r="G56" s="63"/>
      <c r="H56" s="63"/>
      <c r="I56" s="5"/>
      <c r="J56" s="11"/>
      <c r="K56" s="3"/>
      <c r="L56" s="11"/>
    </row>
    <row r="57" spans="1:12" ht="12.75" customHeight="1" thickBot="1" x14ac:dyDescent="0.25">
      <c r="C57" s="68"/>
      <c r="D57" s="68"/>
      <c r="E57" s="63"/>
      <c r="F57" s="63"/>
      <c r="G57" s="63"/>
      <c r="H57" s="63"/>
      <c r="I57" s="5"/>
      <c r="J57" s="11"/>
      <c r="K57" s="3"/>
      <c r="L57" s="11"/>
    </row>
    <row r="58" spans="1:12" s="2" customFormat="1" ht="12.75" customHeight="1" thickBot="1" x14ac:dyDescent="0.25">
      <c r="A58" s="40" t="s">
        <v>65</v>
      </c>
      <c r="B58" s="153" t="s">
        <v>61</v>
      </c>
      <c r="C58" s="154"/>
      <c r="D58" s="154"/>
      <c r="E58" s="154"/>
      <c r="F58" s="160"/>
      <c r="G58" s="72" t="s">
        <v>75</v>
      </c>
      <c r="H58" s="37"/>
      <c r="I58" s="19" t="s">
        <v>71</v>
      </c>
      <c r="J58" s="31"/>
      <c r="K58" s="27"/>
      <c r="L58" s="31"/>
    </row>
    <row r="59" spans="1:12" x14ac:dyDescent="0.2">
      <c r="A59" s="123" t="s">
        <v>86</v>
      </c>
      <c r="B59" s="126" t="s">
        <v>62</v>
      </c>
      <c r="C59" s="108" t="s">
        <v>40</v>
      </c>
      <c r="D59" s="130" t="s">
        <v>88</v>
      </c>
      <c r="E59" s="131"/>
      <c r="F59" s="73" t="s">
        <v>85</v>
      </c>
      <c r="G59" s="74">
        <v>-2</v>
      </c>
      <c r="H59" s="75"/>
      <c r="I59" s="165">
        <v>0</v>
      </c>
    </row>
    <row r="60" spans="1:12" x14ac:dyDescent="0.2">
      <c r="A60" s="124"/>
      <c r="B60" s="127"/>
      <c r="C60" s="101"/>
      <c r="D60" s="132"/>
      <c r="E60" s="133"/>
      <c r="F60" s="76" t="s">
        <v>7</v>
      </c>
      <c r="G60" s="77">
        <v>-1</v>
      </c>
      <c r="H60" s="75"/>
      <c r="I60" s="166"/>
    </row>
    <row r="61" spans="1:12" x14ac:dyDescent="0.2">
      <c r="A61" s="124"/>
      <c r="B61" s="127"/>
      <c r="C61" s="101"/>
      <c r="D61" s="134"/>
      <c r="E61" s="135"/>
      <c r="F61" s="76" t="s">
        <v>8</v>
      </c>
      <c r="G61" s="77">
        <v>0</v>
      </c>
      <c r="H61" s="75"/>
      <c r="I61" s="167"/>
    </row>
    <row r="62" spans="1:12" x14ac:dyDescent="0.2">
      <c r="A62" s="124"/>
      <c r="B62" s="127"/>
      <c r="C62" s="101"/>
      <c r="D62" s="118" t="s">
        <v>41</v>
      </c>
      <c r="E62" s="119"/>
      <c r="F62" s="76" t="s">
        <v>42</v>
      </c>
      <c r="G62" s="77">
        <v>-2</v>
      </c>
      <c r="H62" s="75"/>
      <c r="I62" s="168">
        <v>0</v>
      </c>
    </row>
    <row r="63" spans="1:12" x14ac:dyDescent="0.2">
      <c r="A63" s="124"/>
      <c r="B63" s="127"/>
      <c r="C63" s="101"/>
      <c r="D63" s="132"/>
      <c r="E63" s="133"/>
      <c r="F63" s="76" t="s">
        <v>7</v>
      </c>
      <c r="G63" s="77">
        <v>-1</v>
      </c>
      <c r="H63" s="75"/>
      <c r="I63" s="166"/>
    </row>
    <row r="64" spans="1:12" ht="13.5" thickBot="1" x14ac:dyDescent="0.25">
      <c r="A64" s="124"/>
      <c r="B64" s="127"/>
      <c r="C64" s="102"/>
      <c r="D64" s="120"/>
      <c r="E64" s="121"/>
      <c r="F64" s="78" t="s">
        <v>8</v>
      </c>
      <c r="G64" s="79">
        <v>0</v>
      </c>
      <c r="H64" s="75"/>
      <c r="I64" s="169"/>
    </row>
    <row r="65" spans="1:13" ht="12.75" customHeight="1" x14ac:dyDescent="0.2">
      <c r="A65" s="124"/>
      <c r="B65" s="127"/>
      <c r="C65" s="137" t="s">
        <v>43</v>
      </c>
      <c r="D65" s="130" t="s">
        <v>87</v>
      </c>
      <c r="E65" s="131"/>
      <c r="F65" s="80" t="s">
        <v>7</v>
      </c>
      <c r="G65" s="81">
        <v>1</v>
      </c>
      <c r="H65" s="75"/>
      <c r="I65" s="165">
        <v>1</v>
      </c>
    </row>
    <row r="66" spans="1:13" x14ac:dyDescent="0.2">
      <c r="A66" s="124"/>
      <c r="B66" s="127"/>
      <c r="C66" s="140"/>
      <c r="D66" s="134"/>
      <c r="E66" s="135"/>
      <c r="F66" s="76" t="s">
        <v>8</v>
      </c>
      <c r="G66" s="77">
        <v>0</v>
      </c>
      <c r="H66" s="75"/>
      <c r="I66" s="167"/>
    </row>
    <row r="67" spans="1:13" ht="12.75" customHeight="1" x14ac:dyDescent="0.2">
      <c r="A67" s="124"/>
      <c r="B67" s="127"/>
      <c r="C67" s="140"/>
      <c r="D67" s="139" t="s">
        <v>93</v>
      </c>
      <c r="E67" s="119"/>
      <c r="F67" s="80" t="s">
        <v>7</v>
      </c>
      <c r="G67" s="82">
        <v>1</v>
      </c>
      <c r="H67" s="164">
        <v>1</v>
      </c>
      <c r="I67" s="116">
        <f>IF(AND(H67=1, (I59+I62=0)), 1, 0)</f>
        <v>1</v>
      </c>
      <c r="J67" s="99" t="s">
        <v>92</v>
      </c>
    </row>
    <row r="68" spans="1:13" ht="13.5" thickBot="1" x14ac:dyDescent="0.25">
      <c r="A68" s="125"/>
      <c r="B68" s="128"/>
      <c r="C68" s="141"/>
      <c r="D68" s="120"/>
      <c r="E68" s="121"/>
      <c r="F68" s="78" t="s">
        <v>8</v>
      </c>
      <c r="G68" s="79">
        <v>0</v>
      </c>
      <c r="H68" s="164"/>
      <c r="I68" s="117"/>
      <c r="J68" s="99"/>
    </row>
    <row r="69" spans="1:13" s="8" customFormat="1" ht="5.0999999999999996" customHeight="1" thickBot="1" x14ac:dyDescent="0.25">
      <c r="A69" s="59"/>
      <c r="B69" s="59"/>
      <c r="C69" s="59"/>
      <c r="D69" s="59"/>
      <c r="E69" s="59"/>
      <c r="F69" s="83"/>
      <c r="G69" s="84"/>
      <c r="H69" s="85"/>
      <c r="I69" s="6"/>
      <c r="J69" s="6"/>
      <c r="K69" s="28"/>
      <c r="L69" s="6"/>
      <c r="M69" s="9"/>
    </row>
    <row r="70" spans="1:13" ht="13.5" thickBot="1" x14ac:dyDescent="0.25">
      <c r="B70" s="32" t="s">
        <v>63</v>
      </c>
      <c r="C70" s="86" t="s">
        <v>89</v>
      </c>
      <c r="E70" s="68"/>
      <c r="F70" s="87" t="s">
        <v>80</v>
      </c>
      <c r="G70" s="88"/>
      <c r="H70" s="89" t="s">
        <v>77</v>
      </c>
      <c r="I70" s="20">
        <f>SUM(I59:I68)</f>
        <v>2</v>
      </c>
      <c r="J70" s="26" t="str">
        <f>IF(I70=1,G75,G76)</f>
        <v>Jahre</v>
      </c>
    </row>
    <row r="71" spans="1:13" x14ac:dyDescent="0.2">
      <c r="E71" s="68"/>
      <c r="F71" s="90"/>
      <c r="G71" s="90"/>
      <c r="H71" s="61"/>
      <c r="I71" s="12"/>
      <c r="J71" s="6"/>
      <c r="K71" s="28"/>
      <c r="L71" s="6"/>
      <c r="M71" s="7"/>
    </row>
    <row r="72" spans="1:13" ht="13.5" thickBot="1" x14ac:dyDescent="0.25">
      <c r="E72" s="68"/>
      <c r="F72" s="90"/>
      <c r="G72" s="90"/>
      <c r="H72" s="63"/>
      <c r="I72" s="5"/>
      <c r="J72" s="6"/>
      <c r="K72" s="28"/>
      <c r="L72" s="6"/>
      <c r="M72" s="7"/>
    </row>
    <row r="73" spans="1:13" ht="13.5" thickBot="1" x14ac:dyDescent="0.25">
      <c r="E73" s="63"/>
      <c r="F73" s="151" t="s">
        <v>72</v>
      </c>
      <c r="G73" s="152"/>
      <c r="H73" s="89" t="s">
        <v>77</v>
      </c>
      <c r="I73" s="17">
        <f>I54+I70</f>
        <v>3</v>
      </c>
      <c r="J73" s="26" t="str">
        <f>IF(I73=1,G75,G76)</f>
        <v>Jahre</v>
      </c>
    </row>
    <row r="74" spans="1:13" ht="5.0999999999999996" customHeight="1" x14ac:dyDescent="0.2">
      <c r="E74" s="68"/>
      <c r="F74" s="68"/>
      <c r="G74" s="68"/>
      <c r="H74" s="63"/>
      <c r="I74" s="5"/>
      <c r="J74" s="23"/>
      <c r="K74" s="29"/>
      <c r="L74" s="10"/>
      <c r="M74" s="7"/>
    </row>
    <row r="75" spans="1:13" x14ac:dyDescent="0.2">
      <c r="E75" s="91" t="s">
        <v>90</v>
      </c>
      <c r="F75" s="92">
        <v>1</v>
      </c>
      <c r="G75" s="68" t="s">
        <v>75</v>
      </c>
      <c r="H75" s="63"/>
      <c r="I75" s="5"/>
      <c r="J75" s="6"/>
      <c r="K75" s="28"/>
      <c r="L75" s="6"/>
      <c r="M75" s="7"/>
    </row>
    <row r="76" spans="1:13" x14ac:dyDescent="0.2">
      <c r="E76" s="63" t="s">
        <v>82</v>
      </c>
      <c r="F76" s="92">
        <v>2</v>
      </c>
      <c r="G76" s="68" t="s">
        <v>76</v>
      </c>
      <c r="H76" s="63"/>
      <c r="I76" s="5"/>
      <c r="J76" s="6"/>
      <c r="K76" s="28"/>
      <c r="L76" s="6"/>
      <c r="M76" s="7"/>
    </row>
    <row r="77" spans="1:13" x14ac:dyDescent="0.2">
      <c r="E77" s="93" t="s">
        <v>91</v>
      </c>
      <c r="F77" s="92">
        <v>3</v>
      </c>
      <c r="G77" s="68" t="s">
        <v>76</v>
      </c>
      <c r="H77" s="63"/>
      <c r="I77" s="5"/>
      <c r="J77" s="6"/>
      <c r="K77" s="28"/>
      <c r="L77" s="6"/>
      <c r="M77" s="7"/>
    </row>
    <row r="78" spans="1:13" ht="6" customHeight="1" thickBot="1" x14ac:dyDescent="0.25">
      <c r="E78" s="60"/>
    </row>
    <row r="79" spans="1:13" ht="13.5" thickBot="1" x14ac:dyDescent="0.25">
      <c r="A79" s="40" t="s">
        <v>66</v>
      </c>
      <c r="B79" s="94" t="s">
        <v>67</v>
      </c>
      <c r="C79" s="95"/>
      <c r="D79" s="96"/>
      <c r="E79" s="95"/>
      <c r="F79" s="97" t="s">
        <v>78</v>
      </c>
      <c r="G79" s="97"/>
      <c r="H79" s="98" t="s">
        <v>77</v>
      </c>
      <c r="I79" s="15">
        <f>IF(I73&lt;1,1,IF(I73=1,1,IF(I73=2,2,3)))</f>
        <v>3</v>
      </c>
      <c r="J79" s="25" t="str">
        <f>IF(I79=1,G75,G76)</f>
        <v>Jahre</v>
      </c>
    </row>
    <row r="80" spans="1:13" x14ac:dyDescent="0.2">
      <c r="E80" s="60"/>
    </row>
    <row r="82" spans="10:10" x14ac:dyDescent="0.2">
      <c r="J82" s="14"/>
    </row>
  </sheetData>
  <sheetProtection algorithmName="SHA-512" hashValue="h2xf9KQFj85NTdvt4sYvONs97gIAFvL6U6ZBe0GIzuN+FpzDuBgUAWKfjEoxoJyacD347oiBBKE5ZTwWZ3Tupg==" saltValue="ET2Nj0p1PijFVquEcah2Pw==" spinCount="100000" sheet="1" objects="1" scenarios="1"/>
  <mergeCells count="73">
    <mergeCell ref="H67:H68"/>
    <mergeCell ref="I41:I43"/>
    <mergeCell ref="I44:I47"/>
    <mergeCell ref="I59:I61"/>
    <mergeCell ref="I62:I64"/>
    <mergeCell ref="I65:I66"/>
    <mergeCell ref="I8:I9"/>
    <mergeCell ref="I10:I11"/>
    <mergeCell ref="I19:I20"/>
    <mergeCell ref="I21:I22"/>
    <mergeCell ref="I23:I24"/>
    <mergeCell ref="I12:I14"/>
    <mergeCell ref="I15:I16"/>
    <mergeCell ref="I17:I18"/>
    <mergeCell ref="I4:I5"/>
    <mergeCell ref="F73:G73"/>
    <mergeCell ref="B7:G7"/>
    <mergeCell ref="B23:B43"/>
    <mergeCell ref="C23:C43"/>
    <mergeCell ref="B8:B22"/>
    <mergeCell ref="D8:E9"/>
    <mergeCell ref="D21:E22"/>
    <mergeCell ref="C44:C47"/>
    <mergeCell ref="E29:E30"/>
    <mergeCell ref="E36:E38"/>
    <mergeCell ref="D44:E47"/>
    <mergeCell ref="D19:E20"/>
    <mergeCell ref="B58:F58"/>
    <mergeCell ref="F49:G49"/>
    <mergeCell ref="C49:E49"/>
    <mergeCell ref="C1:G1"/>
    <mergeCell ref="D5:E5"/>
    <mergeCell ref="C2:G2"/>
    <mergeCell ref="C3:D3"/>
    <mergeCell ref="E3:G3"/>
    <mergeCell ref="A59:A68"/>
    <mergeCell ref="B59:B68"/>
    <mergeCell ref="D41:D43"/>
    <mergeCell ref="D59:E61"/>
    <mergeCell ref="D62:E64"/>
    <mergeCell ref="D65:E66"/>
    <mergeCell ref="C59:C64"/>
    <mergeCell ref="A8:A47"/>
    <mergeCell ref="B44:B47"/>
    <mergeCell ref="C8:C11"/>
    <mergeCell ref="C12:C20"/>
    <mergeCell ref="D17:E18"/>
    <mergeCell ref="D15:E16"/>
    <mergeCell ref="D12:E14"/>
    <mergeCell ref="D67:E68"/>
    <mergeCell ref="C65:C68"/>
    <mergeCell ref="D10:E11"/>
    <mergeCell ref="C21:C22"/>
    <mergeCell ref="D33:D35"/>
    <mergeCell ref="E27:E28"/>
    <mergeCell ref="D36:D40"/>
    <mergeCell ref="E39:E40"/>
    <mergeCell ref="J67:J68"/>
    <mergeCell ref="E41:E43"/>
    <mergeCell ref="C51:E51"/>
    <mergeCell ref="D23:D32"/>
    <mergeCell ref="E33:E35"/>
    <mergeCell ref="E31:E32"/>
    <mergeCell ref="E23:E24"/>
    <mergeCell ref="E25:E26"/>
    <mergeCell ref="I25:I26"/>
    <mergeCell ref="I27:I28"/>
    <mergeCell ref="I29:I30"/>
    <mergeCell ref="I31:I32"/>
    <mergeCell ref="I33:I35"/>
    <mergeCell ref="I36:I38"/>
    <mergeCell ref="I39:I40"/>
    <mergeCell ref="I67:I68"/>
  </mergeCells>
  <phoneticPr fontId="2" type="noConversion"/>
  <dataValidations count="8">
    <dataValidation type="list" allowBlank="1" showInputMessage="1" showErrorMessage="1" sqref="I8:I11 I15:I18 I65:I66">
      <formula1>$G$8:$G$9</formula1>
    </dataValidation>
    <dataValidation type="list" allowBlank="1" showInputMessage="1" showErrorMessage="1" sqref="I12:I14">
      <formula1>$G$12:$G$14</formula1>
    </dataValidation>
    <dataValidation type="list" allowBlank="1" showInputMessage="1" showErrorMessage="1" sqref="I33:I38 I41:I43">
      <formula1>$G$33:$G$35</formula1>
    </dataValidation>
    <dataValidation type="list" allowBlank="1" showInputMessage="1" showErrorMessage="1" sqref="I19:I32 I39:I40">
      <formula1>$G$19:$G$20</formula1>
    </dataValidation>
    <dataValidation type="list" allowBlank="1" showInputMessage="1" showErrorMessage="1" sqref="I44:I47">
      <formula1>$G$44:$G$47</formula1>
    </dataValidation>
    <dataValidation type="list" allowBlank="1" showInputMessage="1" showErrorMessage="1" sqref="I59:I64">
      <formula1>$G$59:$G$61</formula1>
    </dataValidation>
    <dataValidation type="list" allowBlank="1" showInputMessage="1" showErrorMessage="1" sqref="H67:H68">
      <formula1>$G$67:$G$68</formula1>
    </dataValidation>
    <dataValidation type="custom" allowBlank="1" showInputMessage="1" showErrorMessage="1" prompt="Wird nur gewertet wenn bisherige Ergebnisse = 0" sqref="I67:I68">
      <formula1>I67</formula1>
    </dataValidation>
  </dataValidations>
  <pageMargins left="0.59055118110236227" right="0.59055118110236227" top="0.59055118110236227" bottom="0.59055118110236227" header="0.31496062992125984" footer="0.31496062992125984"/>
  <pageSetup paperSize="9" scale="73" orientation="portrait" r:id="rId1"/>
  <headerFooter alignWithMargins="0">
    <oddHeader>&amp;L&amp;"Arial,Fett"&amp;12Ermittlung des Überwachungsturnus aufgrund einer Risikobewertung&amp;RAnlage zum UMS vom 17.10.2019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Kriterien 17.10.2019</vt:lpstr>
      <vt:lpstr>'Kriterien 17.10.2019'!Druckbereich</vt:lpstr>
    </vt:vector>
  </TitlesOfParts>
  <Company>BSTMUGV Benutzerservice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Anhang 3 zum Überwachungsplan der Regierung - Bewertungsschema zur Ermittlung des risikobasierten Überwachungsturnus</dc:title>
  <dc:creator>Mathias Geißler</dc:creator>
  <cp:lastModifiedBy>Kaiser, Ulrike, Landratsamt-Altoetting</cp:lastModifiedBy>
  <cp:lastPrinted>2019-09-03T06:54:18Z</cp:lastPrinted>
  <dcterms:created xsi:type="dcterms:W3CDTF">2012-02-21T10:39:55Z</dcterms:created>
  <dcterms:modified xsi:type="dcterms:W3CDTF">2022-03-08T08:36:10Z</dcterms:modified>
</cp:coreProperties>
</file>